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2 INFORMACIÓN PRESUPUESTAL\"/>
    </mc:Choice>
  </mc:AlternateContent>
  <bookViews>
    <workbookView xWindow="0" yWindow="0" windowWidth="24000" windowHeight="9600" tabRatio="601"/>
  </bookViews>
  <sheets>
    <sheet name="DICIEMBRE2022" sheetId="17" r:id="rId1"/>
  </sheets>
  <definedNames>
    <definedName name="_xlnm.Print_Area" localSheetId="0">DICIEMBRE2022!$B$2:$J$52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2" i="17" l="1"/>
  <c r="E33" i="17" l="1"/>
  <c r="I40" i="17" l="1"/>
  <c r="H40" i="17"/>
  <c r="F40" i="17"/>
  <c r="E40" i="17"/>
  <c r="I33" i="17" l="1"/>
  <c r="H33" i="17"/>
  <c r="F33" i="17"/>
  <c r="I46" i="17"/>
  <c r="H46" i="17"/>
  <c r="F46" i="17"/>
  <c r="E46" i="17"/>
  <c r="I43" i="17"/>
  <c r="H43" i="17"/>
  <c r="F43" i="17"/>
  <c r="E43" i="17"/>
  <c r="J15" i="17"/>
  <c r="I41" i="17"/>
  <c r="H41" i="17"/>
  <c r="F41" i="17"/>
  <c r="E41" i="17"/>
  <c r="I42" i="17"/>
  <c r="H42" i="17"/>
  <c r="F42" i="17"/>
  <c r="J11" i="17" l="1"/>
  <c r="E29" i="17" l="1"/>
  <c r="E45" i="17" l="1"/>
  <c r="J19" i="17" l="1"/>
  <c r="J46" i="17" l="1"/>
  <c r="J43" i="17"/>
  <c r="J42" i="17"/>
  <c r="J41" i="17"/>
  <c r="J40" i="17"/>
  <c r="J37" i="17"/>
  <c r="J36" i="17"/>
  <c r="J35" i="17"/>
  <c r="J34" i="17"/>
  <c r="J33" i="17"/>
  <c r="J32" i="17"/>
  <c r="J31" i="17"/>
  <c r="J30" i="17"/>
  <c r="J20" i="17"/>
  <c r="J18" i="17"/>
  <c r="J17" i="17"/>
  <c r="J16" i="17"/>
  <c r="J14" i="17"/>
  <c r="J13" i="17"/>
  <c r="J12" i="17"/>
  <c r="G46" i="17"/>
  <c r="G43" i="17"/>
  <c r="G42" i="17"/>
  <c r="G41" i="17"/>
  <c r="G40" i="17"/>
  <c r="G37" i="17"/>
  <c r="G36" i="17"/>
  <c r="G35" i="17"/>
  <c r="G34" i="17"/>
  <c r="G33" i="17"/>
  <c r="G32" i="17"/>
  <c r="G31" i="17"/>
  <c r="G30" i="17"/>
  <c r="G20" i="17"/>
  <c r="G19" i="17"/>
  <c r="G18" i="17"/>
  <c r="G17" i="17"/>
  <c r="G16" i="17"/>
  <c r="G15" i="17"/>
  <c r="G14" i="17"/>
  <c r="G13" i="17"/>
  <c r="G12" i="17"/>
  <c r="F39" i="17"/>
  <c r="F29" i="17"/>
  <c r="G11" i="17"/>
  <c r="H45" i="17" l="1"/>
  <c r="H39" i="17"/>
  <c r="H29" i="17"/>
  <c r="H48" i="17" l="1"/>
  <c r="I45" i="17"/>
  <c r="J45" i="17" s="1"/>
  <c r="F45" i="17"/>
  <c r="I39" i="17"/>
  <c r="E39" i="17"/>
  <c r="I29" i="17"/>
  <c r="J29" i="17" s="1"/>
  <c r="G29" i="17"/>
  <c r="I22" i="17"/>
  <c r="H22" i="17"/>
  <c r="F22" i="17"/>
  <c r="E22" i="17"/>
  <c r="J22" i="17" l="1"/>
  <c r="G39" i="17"/>
  <c r="J39" i="17"/>
  <c r="G22" i="17"/>
  <c r="F48" i="17"/>
  <c r="G45" i="17"/>
  <c r="E48" i="17"/>
  <c r="I48" i="17"/>
  <c r="J48" i="17" l="1"/>
  <c r="G48" i="17"/>
</calcChain>
</file>

<file path=xl/sharedStrings.xml><?xml version="1.0" encoding="utf-8"?>
<sst xmlns="http://schemas.openxmlformats.org/spreadsheetml/2006/main" count="63" uniqueCount="39">
  <si>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</si>
  <si>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</si>
  <si>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</si>
  <si>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</si>
  <si>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</si>
  <si>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</si>
  <si>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</si>
  <si>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</si>
  <si>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</si>
  <si>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</si>
  <si>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</si>
  <si>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</si>
  <si>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</si>
  <si>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</si>
  <si>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</si>
  <si>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</si>
  <si>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</si>
  <si>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</si>
  <si>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Ingresos Derivados de Financiamientos</t>
  </si>
  <si>
    <t>Total</t>
  </si>
  <si>
    <t>Estado Analítico de Ingresos
Por Fuente de Financiamiento</t>
  </si>
  <si>
    <t>Ampliaciones y 
Reducciones</t>
  </si>
  <si>
    <t>(6= 5 - 1 )</t>
  </si>
  <si>
    <t>Ingresos excedentes¹</t>
  </si>
  <si>
    <t>"Bajo protesta de decir verdad declaramos que los estados financieros y sus notas, son razonablemente correctos y son responsabilidad del emisor".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</si>
  <si>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</si>
  <si>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</si>
  <si>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</si>
  <si>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</si>
  <si>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</si>
  <si>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 xml:space="preserve">Productos </t>
  </si>
  <si>
    <t xml:space="preserve">Aprovechamientos </t>
  </si>
  <si>
    <t xml:space="preserve">Aprovechamientos   </t>
  </si>
  <si>
    <t xml:space="preserve">Ingresos por Venta de Bienes, Prestación de Servicios y Otros Ingresos </t>
  </si>
  <si>
    <t>Ingresos Derivados de Financiamiento</t>
  </si>
  <si>
    <t>Ingresos de los Entes Públicos de los Poderes Legislativo y Judicial, de los Órganos Autónomos y del Sector Paraestatal o Paramunicipal, así como de las Empresas Productivas del Estado</t>
  </si>
  <si>
    <t>Del 1 de Enero al 31 de Diciembre de 2022</t>
  </si>
  <si>
    <t>(Miles de Pesos)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</si>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</sst>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-#,###.0"/>
    <numFmt numFmtId="165" formatCode="#,##0.0_ ;\-#,##0.0\ "/>
    <numFmt numFmtId="166" formatCode="#,##0.0000000000_ ;\-#,##0.0000000000\ 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8"/>
      <color rgb="FF000000"/>
      <name val="HelveticaNeueLT Std Lt"/>
      <family val="2"/>
    </font>
    <font>
      <sz val="8"/>
      <color rgb="FF000000"/>
      <name val="HelveticaNeueLT Std Lt"/>
      <family val="2"/>
    </font>
    <font>
      <sz val="7.5"/>
      <color rgb="FF000000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indexed="8"/>
      <name val="HelveticaNeueLT Std Lt"/>
      <family val="2"/>
    </font>
    <font>
      <sz val="9"/>
      <color rgb="FF000000"/>
      <name val="HelveticaNeueLT Std Lt"/>
      <family val="2"/>
    </font>
    <font>
      <b/>
      <sz val="9"/>
      <color indexed="8"/>
      <name val="HelveticaNeueLT Std Lt"/>
      <family val="2"/>
    </font>
    <font>
      <b/>
      <sz val="9"/>
      <name val="HelveticaNeueLT Std Lt"/>
      <family val="2"/>
    </font>
    <font>
      <b/>
      <sz val="9"/>
      <color rgb="FF000000"/>
      <name val="HelveticaNeueLT Std Lt"/>
      <family val="2"/>
    </font>
    <font>
      <sz val="9"/>
      <name val="HelveticaNeueLT Std Lt"/>
      <family val="2"/>
    </font>
    <font>
      <b/>
      <i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122">
    <xf numFmtId="0" fontId="0" fillId="0" borderId="0" xfId="0"/>
    <xf numFmtId="164" fontId="14" fillId="0" borderId="1" xfId="2" applyNumberFormat="1" applyFont="1" applyFill="1" applyBorder="1" applyAlignment="1" applyProtection="1">
      <alignment horizontal="right" vertical="top"/>
      <protection locked="0"/>
    </xf>
    <xf numFmtId="164" fontId="14" fillId="0" borderId="1" xfId="2" applyNumberFormat="1" applyFont="1" applyFill="1" applyBorder="1" applyAlignment="1" applyProtection="1">
      <alignment horizontal="right" vertical="top"/>
    </xf>
    <xf numFmtId="164" fontId="14" fillId="0" borderId="1" xfId="2" applyNumberFormat="1" applyFont="1" applyFill="1" applyBorder="1" applyAlignment="1" applyProtection="1">
      <alignment vertical="top"/>
      <protection locked="0"/>
    </xf>
    <xf numFmtId="164" fontId="15" fillId="0" borderId="1" xfId="0" applyNumberFormat="1" applyFont="1" applyFill="1" applyBorder="1" applyAlignment="1" applyProtection="1">
      <alignment horizontal="right" vertical="top" wrapText="1"/>
      <protection locked="0"/>
    </xf>
    <xf numFmtId="164" fontId="15" fillId="0" borderId="1" xfId="0" applyNumberFormat="1" applyFont="1" applyFill="1" applyBorder="1" applyAlignment="1" applyProtection="1">
      <alignment vertical="top"/>
      <protection locked="0"/>
    </xf>
    <xf numFmtId="164" fontId="15" fillId="0" borderId="1" xfId="0" applyNumberFormat="1" applyFont="1" applyFill="1" applyBorder="1" applyAlignment="1" applyProtection="1">
      <alignment vertical="top" wrapText="1"/>
      <protection locked="0"/>
    </xf>
    <xf numFmtId="164" fontId="15" fillId="0" borderId="1" xfId="0" applyNumberFormat="1" applyFont="1" applyFill="1" applyBorder="1" applyAlignment="1" applyProtection="1">
      <alignment horizontal="right" vertical="top" wrapText="1"/>
    </xf>
    <xf numFmtId="164" fontId="15" fillId="0" borderId="1" xfId="0" applyNumberFormat="1" applyFont="1" applyFill="1" applyBorder="1" applyAlignment="1" applyProtection="1">
      <alignment horizontal="right" vertical="top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2" borderId="0" xfId="4" applyFont="1" applyFill="1" applyProtection="1">
      <protection locked="0"/>
    </xf>
    <xf numFmtId="0" fontId="6" fillId="2" borderId="0" xfId="0" applyFont="1" applyFill="1" applyProtection="1">
      <protection locked="0"/>
    </xf>
    <xf numFmtId="0" fontId="4" fillId="2" borderId="0" xfId="4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37" fontId="22" fillId="0" borderId="3" xfId="1" applyNumberFormat="1" applyFont="1" applyFill="1" applyBorder="1" applyAlignment="1" applyProtection="1">
      <alignment horizontal="center" vertical="center"/>
      <protection locked="0"/>
    </xf>
    <xf numFmtId="37" fontId="2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4" applyFont="1" applyFill="1" applyBorder="1" applyProtection="1">
      <protection locked="0"/>
    </xf>
    <xf numFmtId="0" fontId="14" fillId="0" borderId="5" xfId="4" applyFont="1" applyFill="1" applyBorder="1" applyProtection="1">
      <protection locked="0"/>
    </xf>
    <xf numFmtId="0" fontId="14" fillId="0" borderId="6" xfId="4" applyFont="1" applyFill="1" applyBorder="1" applyProtection="1">
      <protection locked="0"/>
    </xf>
    <xf numFmtId="164" fontId="14" fillId="0" borderId="1" xfId="4" applyNumberFormat="1" applyFont="1" applyFill="1" applyBorder="1" applyAlignment="1" applyProtection="1">
      <alignment horizontal="center"/>
      <protection locked="0"/>
    </xf>
    <xf numFmtId="164" fontId="14" fillId="0" borderId="14" xfId="4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Fill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0" fontId="14" fillId="0" borderId="8" xfId="4" applyFont="1" applyFill="1" applyBorder="1" applyAlignment="1" applyProtection="1">
      <alignment horizontal="center" vertical="top"/>
      <protection locked="0"/>
    </xf>
    <xf numFmtId="0" fontId="14" fillId="0" borderId="9" xfId="4" applyFont="1" applyFill="1" applyBorder="1" applyAlignment="1" applyProtection="1">
      <alignment horizontal="center" vertical="top"/>
      <protection locked="0"/>
    </xf>
    <xf numFmtId="0" fontId="14" fillId="0" borderId="10" xfId="4" applyFont="1" applyFill="1" applyBorder="1" applyAlignment="1" applyProtection="1">
      <alignment vertical="top" wrapText="1"/>
      <protection locked="0"/>
    </xf>
    <xf numFmtId="164" fontId="14" fillId="0" borderId="1" xfId="2" applyNumberFormat="1" applyFont="1" applyFill="1" applyBorder="1" applyAlignment="1" applyProtection="1">
      <alignment horizontal="center" vertical="top"/>
      <protection locked="0"/>
    </xf>
    <xf numFmtId="164" fontId="14" fillId="0" borderId="15" xfId="2" applyNumberFormat="1" applyFont="1" applyFill="1" applyBorder="1" applyAlignment="1" applyProtection="1">
      <alignment horizontal="center" vertical="top"/>
      <protection locked="0"/>
    </xf>
    <xf numFmtId="0" fontId="16" fillId="2" borderId="11" xfId="4" applyFont="1" applyFill="1" applyBorder="1" applyAlignment="1" applyProtection="1">
      <alignment horizontal="centerContinuous" vertical="center"/>
      <protection locked="0"/>
    </xf>
    <xf numFmtId="0" fontId="16" fillId="2" borderId="12" xfId="4" applyFont="1" applyFill="1" applyBorder="1" applyAlignment="1" applyProtection="1">
      <alignment horizontal="centerContinuous" vertical="center"/>
      <protection locked="0"/>
    </xf>
    <xf numFmtId="0" fontId="16" fillId="2" borderId="13" xfId="4" applyFont="1" applyFill="1" applyBorder="1" applyAlignment="1" applyProtection="1">
      <alignment horizontal="left" vertical="center" wrapText="1"/>
      <protection locked="0"/>
    </xf>
    <xf numFmtId="164" fontId="16" fillId="0" borderId="3" xfId="4" applyNumberFormat="1" applyFont="1" applyFill="1" applyBorder="1" applyAlignment="1" applyProtection="1">
      <alignment horizontal="right" vertical="center"/>
      <protection locked="0"/>
    </xf>
    <xf numFmtId="164" fontId="16" fillId="0" borderId="11" xfId="4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164" fontId="12" fillId="0" borderId="0" xfId="0" applyNumberFormat="1" applyFont="1" applyFill="1" applyAlignment="1" applyProtection="1">
      <alignment vertical="center"/>
      <protection locked="0"/>
    </xf>
    <xf numFmtId="165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166" fontId="12" fillId="0" borderId="0" xfId="0" applyNumberFormat="1" applyFont="1" applyFill="1" applyAlignment="1" applyProtection="1">
      <alignment vertical="center"/>
      <protection locked="0"/>
    </xf>
    <xf numFmtId="165" fontId="21" fillId="0" borderId="0" xfId="0" applyNumberFormat="1" applyFont="1" applyAlignment="1" applyProtection="1">
      <alignment vertical="center"/>
      <protection locked="0"/>
    </xf>
    <xf numFmtId="0" fontId="14" fillId="0" borderId="1" xfId="4" applyFont="1" applyFill="1" applyBorder="1" applyAlignment="1" applyProtection="1">
      <alignment horizontal="center"/>
      <protection locked="0"/>
    </xf>
    <xf numFmtId="0" fontId="14" fillId="2" borderId="14" xfId="4" applyFont="1" applyFill="1" applyBorder="1" applyAlignment="1" applyProtection="1">
      <alignment horizontal="center"/>
      <protection locked="0"/>
    </xf>
    <xf numFmtId="164" fontId="16" fillId="0" borderId="1" xfId="4" applyNumberFormat="1" applyFont="1" applyFill="1" applyBorder="1" applyAlignment="1" applyProtection="1">
      <alignment horizontal="right" vertical="top"/>
      <protection locked="0"/>
    </xf>
    <xf numFmtId="164" fontId="16" fillId="2" borderId="1" xfId="4" applyNumberFormat="1" applyFont="1" applyFill="1" applyBorder="1" applyAlignment="1" applyProtection="1">
      <alignment horizontal="right" vertical="top"/>
      <protection locked="0"/>
    </xf>
    <xf numFmtId="165" fontId="12" fillId="0" borderId="0" xfId="0" applyNumberFormat="1" applyFont="1" applyFill="1" applyAlignment="1" applyProtection="1">
      <alignment vertical="top"/>
      <protection locked="0"/>
    </xf>
    <xf numFmtId="0" fontId="14" fillId="0" borderId="7" xfId="4" applyFont="1" applyFill="1" applyBorder="1" applyAlignment="1" applyProtection="1">
      <alignment horizontal="center" vertical="top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5" fillId="0" borderId="2" xfId="0" applyFont="1" applyFill="1" applyBorder="1" applyAlignment="1" applyProtection="1">
      <alignment vertical="top" wrapText="1"/>
      <protection locked="0"/>
    </xf>
    <xf numFmtId="164" fontId="18" fillId="0" borderId="1" xfId="0" applyNumberFormat="1" applyFont="1" applyFill="1" applyBorder="1" applyAlignment="1" applyProtection="1">
      <alignment horizontal="right" vertical="top" wrapText="1"/>
      <protection locked="0"/>
    </xf>
    <xf numFmtId="164" fontId="18" fillId="2" borderId="1" xfId="0" applyNumberFormat="1" applyFont="1" applyFill="1" applyBorder="1" applyAlignment="1" applyProtection="1">
      <alignment horizontal="right" vertical="top" wrapText="1"/>
      <protection locked="0"/>
    </xf>
    <xf numFmtId="0" fontId="16" fillId="0" borderId="7" xfId="4" applyFont="1" applyFill="1" applyBorder="1" applyAlignment="1" applyProtection="1">
      <alignment horizontal="left" vertical="top"/>
      <protection locked="0"/>
    </xf>
    <xf numFmtId="0" fontId="16" fillId="0" borderId="7" xfId="4" applyFont="1" applyFill="1" applyBorder="1" applyAlignment="1" applyProtection="1">
      <alignment horizontal="center" vertical="top"/>
      <protection locked="0"/>
    </xf>
    <xf numFmtId="0" fontId="13" fillId="0" borderId="0" xfId="0" applyFont="1" applyFill="1" applyBorder="1" applyAlignment="1" applyProtection="1">
      <alignment vertical="top"/>
      <protection locked="0"/>
    </xf>
    <xf numFmtId="0" fontId="13" fillId="0" borderId="2" xfId="0" applyFont="1" applyFill="1" applyBorder="1" applyAlignment="1" applyProtection="1">
      <alignment vertical="top"/>
      <protection locked="0"/>
    </xf>
    <xf numFmtId="164" fontId="16" fillId="0" borderId="1" xfId="2" applyNumberFormat="1" applyFont="1" applyFill="1" applyBorder="1" applyAlignment="1" applyProtection="1">
      <alignment vertical="top"/>
      <protection locked="0"/>
    </xf>
    <xf numFmtId="164" fontId="16" fillId="0" borderId="1" xfId="2" applyNumberFormat="1" applyFont="1" applyFill="1" applyBorder="1" applyAlignment="1" applyProtection="1">
      <alignment horizontal="right" vertical="top"/>
      <protection locked="0"/>
    </xf>
    <xf numFmtId="0" fontId="14" fillId="0" borderId="0" xfId="4" applyFont="1" applyFill="1" applyBorder="1" applyAlignment="1" applyProtection="1">
      <alignment horizontal="center" vertical="top"/>
      <protection locked="0"/>
    </xf>
    <xf numFmtId="164" fontId="13" fillId="0" borderId="0" xfId="0" applyNumberFormat="1" applyFont="1" applyFill="1" applyAlignment="1" applyProtection="1">
      <alignment vertical="top"/>
      <protection locked="0"/>
    </xf>
    <xf numFmtId="164" fontId="16" fillId="2" borderId="1" xfId="2" applyNumberFormat="1" applyFont="1" applyFill="1" applyBorder="1" applyAlignment="1" applyProtection="1">
      <alignment vertical="top"/>
      <protection locked="0"/>
    </xf>
    <xf numFmtId="0" fontId="14" fillId="0" borderId="8" xfId="4" applyFont="1" applyFill="1" applyBorder="1" applyAlignment="1" applyProtection="1">
      <alignment horizontal="center" vertical="center"/>
      <protection locked="0"/>
    </xf>
    <xf numFmtId="0" fontId="14" fillId="0" borderId="9" xfId="4" applyFont="1" applyFill="1" applyBorder="1" applyAlignment="1" applyProtection="1">
      <alignment horizontal="center" vertical="center"/>
      <protection locked="0"/>
    </xf>
    <xf numFmtId="0" fontId="14" fillId="0" borderId="10" xfId="4" applyFont="1" applyFill="1" applyBorder="1" applyAlignment="1" applyProtection="1">
      <alignment wrapText="1"/>
      <protection locked="0"/>
    </xf>
    <xf numFmtId="164" fontId="14" fillId="0" borderId="1" xfId="2" applyNumberFormat="1" applyFont="1" applyFill="1" applyBorder="1" applyAlignment="1" applyProtection="1">
      <alignment horizontal="center" vertical="center"/>
      <protection locked="0"/>
    </xf>
    <xf numFmtId="164" fontId="14" fillId="0" borderId="15" xfId="2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  <protection locked="0"/>
    </xf>
    <xf numFmtId="164" fontId="19" fillId="2" borderId="0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20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43" fontId="6" fillId="0" borderId="0" xfId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164" fontId="16" fillId="2" borderId="14" xfId="4" applyNumberFormat="1" applyFont="1" applyFill="1" applyBorder="1" applyAlignment="1" applyProtection="1">
      <alignment vertical="center"/>
      <protection locked="0"/>
    </xf>
    <xf numFmtId="164" fontId="16" fillId="2" borderId="15" xfId="4" applyNumberFormat="1" applyFont="1" applyFill="1" applyBorder="1" applyAlignment="1" applyProtection="1">
      <alignment vertical="center"/>
      <protection locked="0"/>
    </xf>
    <xf numFmtId="164" fontId="17" fillId="0" borderId="11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5" fillId="0" borderId="2" xfId="0" applyFont="1" applyFill="1" applyBorder="1" applyAlignment="1" applyProtection="1">
      <alignment horizontal="left" vertical="top" wrapText="1"/>
      <protection locked="0"/>
    </xf>
    <xf numFmtId="0" fontId="16" fillId="0" borderId="7" xfId="4" applyFont="1" applyFill="1" applyBorder="1" applyAlignment="1" applyProtection="1">
      <alignment horizontal="justify" vertical="top" wrapText="1"/>
      <protection locked="0"/>
    </xf>
    <xf numFmtId="0" fontId="16" fillId="0" borderId="0" xfId="4" applyFont="1" applyFill="1" applyBorder="1" applyAlignment="1" applyProtection="1">
      <alignment horizontal="justify" vertical="top" wrapText="1"/>
      <protection locked="0"/>
    </xf>
    <xf numFmtId="0" fontId="16" fillId="0" borderId="2" xfId="4" applyFont="1" applyFill="1" applyBorder="1" applyAlignment="1" applyProtection="1">
      <alignment horizontal="justify" vertical="top" wrapText="1"/>
      <protection locked="0"/>
    </xf>
    <xf numFmtId="0" fontId="16" fillId="0" borderId="7" xfId="4" applyFont="1" applyFill="1" applyBorder="1" applyAlignment="1" applyProtection="1">
      <alignment horizontal="left" vertical="top" wrapText="1"/>
      <protection locked="0"/>
    </xf>
    <xf numFmtId="0" fontId="16" fillId="0" borderId="0" xfId="4" applyFont="1" applyFill="1" applyBorder="1" applyAlignment="1" applyProtection="1">
      <alignment horizontal="left" vertical="top" wrapText="1"/>
      <protection locked="0"/>
    </xf>
    <xf numFmtId="0" fontId="16" fillId="0" borderId="2" xfId="4" applyFont="1" applyFill="1" applyBorder="1" applyAlignment="1" applyProtection="1">
      <alignment horizontal="left" vertical="top" wrapText="1"/>
      <protection locked="0"/>
    </xf>
    <xf numFmtId="164" fontId="16" fillId="2" borderId="14" xfId="4" applyNumberFormat="1" applyFont="1" applyFill="1" applyBorder="1" applyAlignment="1" applyProtection="1">
      <alignment horizontal="right" vertical="center"/>
      <protection locked="0"/>
    </xf>
    <xf numFmtId="164" fontId="16" fillId="2" borderId="15" xfId="4" applyNumberFormat="1" applyFont="1" applyFill="1" applyBorder="1" applyAlignment="1" applyProtection="1">
      <alignment horizontal="right" vertical="center"/>
      <protection locked="0"/>
    </xf>
    <xf numFmtId="164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37" fontId="22" fillId="0" borderId="4" xfId="1" applyNumberFormat="1" applyFont="1" applyFill="1" applyBorder="1" applyAlignment="1" applyProtection="1">
      <alignment horizontal="center" vertical="center" wrapText="1"/>
      <protection locked="0"/>
    </xf>
    <xf numFmtId="37" fontId="22" fillId="0" borderId="5" xfId="1" applyNumberFormat="1" applyFont="1" applyFill="1" applyBorder="1" applyAlignment="1" applyProtection="1">
      <alignment horizontal="center" vertical="center"/>
      <protection locked="0"/>
    </xf>
    <xf numFmtId="37" fontId="22" fillId="0" borderId="6" xfId="1" applyNumberFormat="1" applyFont="1" applyFill="1" applyBorder="1" applyAlignment="1" applyProtection="1">
      <alignment horizontal="center" vertical="center"/>
      <protection locked="0"/>
    </xf>
    <xf numFmtId="37" fontId="22" fillId="0" borderId="7" xfId="1" applyNumberFormat="1" applyFont="1" applyFill="1" applyBorder="1" applyAlignment="1" applyProtection="1">
      <alignment horizontal="center" vertical="center"/>
      <protection locked="0"/>
    </xf>
    <xf numFmtId="37" fontId="22" fillId="0" borderId="0" xfId="1" applyNumberFormat="1" applyFont="1" applyFill="1" applyBorder="1" applyAlignment="1" applyProtection="1">
      <alignment horizontal="center" vertical="center"/>
      <protection locked="0"/>
    </xf>
    <xf numFmtId="37" fontId="22" fillId="0" borderId="2" xfId="1" applyNumberFormat="1" applyFont="1" applyFill="1" applyBorder="1" applyAlignment="1" applyProtection="1">
      <alignment horizontal="center" vertical="center"/>
      <protection locked="0"/>
    </xf>
    <xf numFmtId="37" fontId="22" fillId="0" borderId="8" xfId="1" applyNumberFormat="1" applyFont="1" applyFill="1" applyBorder="1" applyAlignment="1" applyProtection="1">
      <alignment horizontal="center" vertical="center"/>
      <protection locked="0"/>
    </xf>
    <xf numFmtId="37" fontId="22" fillId="0" borderId="9" xfId="1" applyNumberFormat="1" applyFont="1" applyFill="1" applyBorder="1" applyAlignment="1" applyProtection="1">
      <alignment horizontal="center" vertical="center"/>
      <protection locked="0"/>
    </xf>
    <xf numFmtId="37" fontId="22" fillId="0" borderId="10" xfId="1" applyNumberFormat="1" applyFont="1" applyFill="1" applyBorder="1" applyAlignment="1" applyProtection="1">
      <alignment horizontal="center" vertical="center"/>
      <protection locked="0"/>
    </xf>
    <xf numFmtId="37" fontId="22" fillId="0" borderId="11" xfId="1" applyNumberFormat="1" applyFont="1" applyFill="1" applyBorder="1" applyAlignment="1" applyProtection="1">
      <alignment horizontal="center" vertical="center"/>
      <protection locked="0"/>
    </xf>
    <xf numFmtId="37" fontId="22" fillId="0" borderId="12" xfId="1" applyNumberFormat="1" applyFont="1" applyFill="1" applyBorder="1" applyAlignment="1" applyProtection="1">
      <alignment horizontal="center" vertical="center"/>
      <protection locked="0"/>
    </xf>
    <xf numFmtId="37" fontId="22" fillId="0" borderId="13" xfId="1" applyNumberFormat="1" applyFont="1" applyFill="1" applyBorder="1" applyAlignment="1" applyProtection="1">
      <alignment horizontal="center" vertical="center"/>
      <protection locked="0"/>
    </xf>
    <xf numFmtId="37" fontId="22" fillId="0" borderId="14" xfId="1" applyNumberFormat="1" applyFont="1" applyFill="1" applyBorder="1" applyAlignment="1" applyProtection="1">
      <alignment horizontal="center" vertical="center" wrapText="1"/>
      <protection locked="0"/>
    </xf>
    <xf numFmtId="37" fontId="2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37" fontId="10" fillId="0" borderId="4" xfId="1" applyNumberFormat="1" applyFont="1" applyFill="1" applyBorder="1" applyAlignment="1" applyProtection="1">
      <alignment horizontal="center" vertical="center"/>
      <protection locked="0"/>
    </xf>
    <xf numFmtId="37" fontId="10" fillId="0" borderId="5" xfId="1" applyNumberFormat="1" applyFont="1" applyFill="1" applyBorder="1" applyAlignment="1" applyProtection="1">
      <alignment horizontal="center" vertical="center"/>
      <protection locked="0"/>
    </xf>
    <xf numFmtId="37" fontId="10" fillId="0" borderId="6" xfId="1" applyNumberFormat="1" applyFont="1" applyFill="1" applyBorder="1" applyAlignment="1" applyProtection="1">
      <alignment horizontal="center" vertical="center"/>
      <protection locked="0"/>
    </xf>
    <xf numFmtId="37" fontId="10" fillId="0" borderId="7" xfId="1" applyNumberFormat="1" applyFont="1" applyFill="1" applyBorder="1" applyAlignment="1" applyProtection="1">
      <alignment horizontal="center" vertical="center"/>
      <protection locked="0"/>
    </xf>
    <xf numFmtId="37" fontId="10" fillId="0" borderId="0" xfId="1" applyNumberFormat="1" applyFont="1" applyFill="1" applyBorder="1" applyAlignment="1" applyProtection="1">
      <alignment horizontal="center" vertical="center"/>
      <protection locked="0"/>
    </xf>
    <xf numFmtId="37" fontId="10" fillId="0" borderId="2" xfId="1" applyNumberFormat="1" applyFont="1" applyFill="1" applyBorder="1" applyAlignment="1" applyProtection="1">
      <alignment horizontal="center" vertical="center"/>
      <protection locked="0"/>
    </xf>
    <xf numFmtId="37" fontId="10" fillId="0" borderId="8" xfId="1" applyNumberFormat="1" applyFont="1" applyFill="1" applyBorder="1" applyAlignment="1" applyProtection="1">
      <alignment horizontal="center" vertical="center"/>
      <protection locked="0"/>
    </xf>
    <xf numFmtId="37" fontId="10" fillId="0" borderId="9" xfId="1" applyNumberFormat="1" applyFont="1" applyFill="1" applyBorder="1" applyAlignment="1" applyProtection="1">
      <alignment horizontal="center" vertical="center"/>
      <protection locked="0"/>
    </xf>
    <xf numFmtId="37" fontId="10" fillId="0" borderId="10" xfId="1" applyNumberFormat="1" applyFont="1" applyFill="1" applyBorder="1" applyAlignment="1" applyProtection="1">
      <alignment horizontal="center" vertical="center"/>
      <protection locked="0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7"/>
  <sheetViews>
    <sheetView showGridLines="0" tabSelected="1" view="pageBreakPreview" zoomScale="60" zoomScaleNormal="100" workbookViewId="0">
      <selection activeCell="N48" sqref="N48"/>
    </sheetView>
  </sheetViews>
  <sheetFormatPr baseColWidth="10" defaultRowHeight="14.25" x14ac:dyDescent="0.2"/>
  <cols>
    <col min="1" max="1" width="11.42578125" style="14"/>
    <col min="2" max="2" width="5.7109375" style="14" customWidth="1"/>
    <col min="3" max="3" width="17.7109375" style="14" customWidth="1"/>
    <col min="4" max="4" width="51.5703125" style="14" customWidth="1"/>
    <col min="5" max="5" width="15.5703125" style="14" customWidth="1"/>
    <col min="6" max="6" width="19.5703125" style="14" customWidth="1"/>
    <col min="7" max="7" width="15.85546875" style="14" customWidth="1"/>
    <col min="8" max="8" width="15.5703125" style="14" customWidth="1"/>
    <col min="9" max="9" width="16.85546875" style="14" customWidth="1"/>
    <col min="10" max="10" width="16.42578125" style="14" customWidth="1"/>
    <col min="11" max="11" width="17.85546875" style="14" bestFit="1" customWidth="1"/>
    <col min="12" max="12" width="11.42578125" style="14"/>
    <col min="13" max="13" width="15.85546875" style="14" customWidth="1"/>
    <col min="14" max="16384" width="11.42578125" style="14"/>
  </cols>
  <sheetData>
    <row r="2" spans="2:10" s="9" customFormat="1" ht="18" customHeight="1" x14ac:dyDescent="0.25">
      <c r="B2" s="113" t="s">
        <v>38</v>
      </c>
      <c r="C2" s="114"/>
      <c r="D2" s="114"/>
      <c r="E2" s="114"/>
      <c r="F2" s="114"/>
      <c r="G2" s="114"/>
      <c r="H2" s="114"/>
      <c r="I2" s="114"/>
      <c r="J2" s="115"/>
    </row>
    <row r="3" spans="2:10" s="9" customFormat="1" ht="18" customHeight="1" x14ac:dyDescent="0.25">
      <c r="B3" s="116" t="s">
        <v>0</v>
      </c>
      <c r="C3" s="117"/>
      <c r="D3" s="117"/>
      <c r="E3" s="117"/>
      <c r="F3" s="117"/>
      <c r="G3" s="117"/>
      <c r="H3" s="117"/>
      <c r="I3" s="117"/>
      <c r="J3" s="118"/>
    </row>
    <row r="4" spans="2:10" s="10" customFormat="1" ht="18" customHeight="1" x14ac:dyDescent="0.25">
      <c r="B4" s="116" t="s">
        <v>36</v>
      </c>
      <c r="C4" s="117"/>
      <c r="D4" s="117"/>
      <c r="E4" s="117"/>
      <c r="F4" s="117"/>
      <c r="G4" s="117"/>
      <c r="H4" s="117"/>
      <c r="I4" s="117"/>
      <c r="J4" s="118"/>
    </row>
    <row r="5" spans="2:10" s="10" customFormat="1" ht="18" customHeight="1" x14ac:dyDescent="0.25">
      <c r="B5" s="119" t="s">
        <v>37</v>
      </c>
      <c r="C5" s="120"/>
      <c r="D5" s="120"/>
      <c r="E5" s="120"/>
      <c r="F5" s="120"/>
      <c r="G5" s="120"/>
      <c r="H5" s="120"/>
      <c r="I5" s="120"/>
      <c r="J5" s="121"/>
    </row>
    <row r="6" spans="2:10" ht="12" customHeight="1" x14ac:dyDescent="0.2">
      <c r="B6" s="11"/>
      <c r="C6" s="11"/>
      <c r="D6" s="11"/>
      <c r="E6" s="12"/>
      <c r="F6" s="13"/>
      <c r="G6" s="13"/>
      <c r="H6" s="13"/>
      <c r="I6" s="13"/>
      <c r="J6" s="13"/>
    </row>
    <row r="7" spans="2:10" s="15" customFormat="1" ht="20.100000000000001" customHeight="1" x14ac:dyDescent="0.25">
      <c r="B7" s="98" t="s">
        <v>1</v>
      </c>
      <c r="C7" s="99"/>
      <c r="D7" s="100"/>
      <c r="E7" s="107" t="s">
        <v>2</v>
      </c>
      <c r="F7" s="108"/>
      <c r="G7" s="108"/>
      <c r="H7" s="108"/>
      <c r="I7" s="109"/>
      <c r="J7" s="110" t="s">
        <v>3</v>
      </c>
    </row>
    <row r="8" spans="2:10" s="15" customFormat="1" ht="30" customHeight="1" x14ac:dyDescent="0.25">
      <c r="B8" s="101"/>
      <c r="C8" s="102"/>
      <c r="D8" s="103"/>
      <c r="E8" s="16" t="s">
        <v>4</v>
      </c>
      <c r="F8" s="17" t="s">
        <v>5</v>
      </c>
      <c r="G8" s="16" t="s">
        <v>6</v>
      </c>
      <c r="H8" s="16" t="s">
        <v>7</v>
      </c>
      <c r="I8" s="16" t="s">
        <v>8</v>
      </c>
      <c r="J8" s="111"/>
    </row>
    <row r="9" spans="2:10" s="15" customFormat="1" ht="20.100000000000001" customHeight="1" x14ac:dyDescent="0.25">
      <c r="B9" s="104"/>
      <c r="C9" s="105"/>
      <c r="D9" s="106"/>
      <c r="E9" s="16" t="s">
        <v>9</v>
      </c>
      <c r="F9" s="16" t="s">
        <v>10</v>
      </c>
      <c r="G9" s="16" t="s">
        <v>11</v>
      </c>
      <c r="H9" s="16" t="s">
        <v>12</v>
      </c>
      <c r="I9" s="16" t="s">
        <v>13</v>
      </c>
      <c r="J9" s="16" t="s">
        <v>22</v>
      </c>
    </row>
    <row r="10" spans="2:10" s="23" customFormat="1" ht="24.95" customHeight="1" x14ac:dyDescent="0.2">
      <c r="B10" s="18"/>
      <c r="C10" s="19"/>
      <c r="D10" s="20"/>
      <c r="E10" s="21"/>
      <c r="F10" s="21"/>
      <c r="G10" s="21"/>
      <c r="H10" s="21"/>
      <c r="I10" s="21"/>
      <c r="J10" s="22"/>
    </row>
    <row r="11" spans="2:10" s="24" customFormat="1" ht="24.95" customHeight="1" x14ac:dyDescent="0.25">
      <c r="B11" s="112" t="s">
        <v>14</v>
      </c>
      <c r="C11" s="86"/>
      <c r="D11" s="87"/>
      <c r="E11" s="2"/>
      <c r="F11" s="2"/>
      <c r="G11" s="2">
        <f>E11+F11</f>
        <v>0</v>
      </c>
      <c r="H11" s="2"/>
      <c r="I11" s="2"/>
      <c r="J11" s="2">
        <f>I11-E11</f>
        <v>0</v>
      </c>
    </row>
    <row r="12" spans="2:10" s="25" customFormat="1" ht="24.95" customHeight="1" x14ac:dyDescent="0.25">
      <c r="B12" s="112" t="s">
        <v>15</v>
      </c>
      <c r="C12" s="86"/>
      <c r="D12" s="87"/>
      <c r="E12" s="1"/>
      <c r="F12" s="1"/>
      <c r="G12" s="1">
        <f t="shared" ref="G12:G20" si="0">E12+F12</f>
        <v>0</v>
      </c>
      <c r="H12" s="1"/>
      <c r="I12" s="1"/>
      <c r="J12" s="1">
        <f t="shared" ref="J12:J20" si="1">I12-E12</f>
        <v>0</v>
      </c>
    </row>
    <row r="13" spans="2:10" s="25" customFormat="1" ht="24.95" customHeight="1" x14ac:dyDescent="0.25">
      <c r="B13" s="112" t="s">
        <v>16</v>
      </c>
      <c r="C13" s="86"/>
      <c r="D13" s="87"/>
      <c r="E13" s="2"/>
      <c r="F13" s="2"/>
      <c r="G13" s="2">
        <f t="shared" si="0"/>
        <v>0</v>
      </c>
      <c r="H13" s="2"/>
      <c r="I13" s="2"/>
      <c r="J13" s="2">
        <f t="shared" si="1"/>
        <v>0</v>
      </c>
    </row>
    <row r="14" spans="2:10" s="25" customFormat="1" ht="24.95" customHeight="1" x14ac:dyDescent="0.25">
      <c r="B14" s="112" t="s">
        <v>17</v>
      </c>
      <c r="C14" s="86"/>
      <c r="D14" s="87"/>
      <c r="E14" s="1"/>
      <c r="F14" s="1"/>
      <c r="G14" s="1">
        <f t="shared" si="0"/>
        <v>0</v>
      </c>
      <c r="H14" s="1"/>
      <c r="I14" s="1"/>
      <c r="J14" s="1">
        <f t="shared" si="1"/>
        <v>0</v>
      </c>
    </row>
    <row r="15" spans="2:10" s="25" customFormat="1" ht="24.95" customHeight="1" x14ac:dyDescent="0.25">
      <c r="B15" s="112" t="s">
        <v>30</v>
      </c>
      <c r="C15" s="86"/>
      <c r="D15" s="87"/>
      <c r="E15" s="1"/>
      <c r="F15" s="3"/>
      <c r="G15" s="1">
        <f t="shared" si="0"/>
        <v>0</v>
      </c>
      <c r="H15" s="1">
        <v>206.2</v>
      </c>
      <c r="I15" s="1">
        <v>206.2</v>
      </c>
      <c r="J15" s="1">
        <f>I15-E15</f>
        <v>206.2</v>
      </c>
    </row>
    <row r="16" spans="2:10" s="25" customFormat="1" ht="24.95" customHeight="1" x14ac:dyDescent="0.25">
      <c r="B16" s="112" t="s">
        <v>31</v>
      </c>
      <c r="C16" s="86"/>
      <c r="D16" s="87"/>
      <c r="E16" s="1">
        <v>5686.2</v>
      </c>
      <c r="F16" s="3">
        <v>0</v>
      </c>
      <c r="G16" s="1">
        <f t="shared" si="0"/>
        <v>5686.2</v>
      </c>
      <c r="H16" s="1">
        <v>2.8</v>
      </c>
      <c r="I16" s="1">
        <v>2.8</v>
      </c>
      <c r="J16" s="1">
        <f t="shared" si="1"/>
        <v>-5683.4</v>
      </c>
    </row>
    <row r="17" spans="2:11" s="25" customFormat="1" ht="24.95" customHeight="1" x14ac:dyDescent="0.25">
      <c r="B17" s="112" t="s">
        <v>25</v>
      </c>
      <c r="C17" s="86"/>
      <c r="D17" s="87"/>
      <c r="E17" s="1">
        <v>32765</v>
      </c>
      <c r="F17" s="3">
        <v>0</v>
      </c>
      <c r="G17" s="1">
        <f t="shared" si="0"/>
        <v>32765</v>
      </c>
      <c r="H17" s="1">
        <v>29944.7</v>
      </c>
      <c r="I17" s="1">
        <v>29944.7</v>
      </c>
      <c r="J17" s="1">
        <f t="shared" si="1"/>
        <v>-2820.2999999999993</v>
      </c>
      <c r="K17" s="26"/>
    </row>
    <row r="18" spans="2:11" s="25" customFormat="1" ht="33.75" customHeight="1" x14ac:dyDescent="0.25">
      <c r="B18" s="112" t="s">
        <v>26</v>
      </c>
      <c r="C18" s="86"/>
      <c r="D18" s="87"/>
      <c r="E18" s="1">
        <v>0</v>
      </c>
      <c r="F18" s="3"/>
      <c r="G18" s="1">
        <f t="shared" si="0"/>
        <v>0</v>
      </c>
      <c r="H18" s="1"/>
      <c r="I18" s="1"/>
      <c r="J18" s="1">
        <f t="shared" si="1"/>
        <v>0</v>
      </c>
      <c r="K18" s="26"/>
    </row>
    <row r="19" spans="2:11" s="25" customFormat="1" ht="24.95" customHeight="1" x14ac:dyDescent="0.25">
      <c r="B19" s="112" t="s">
        <v>27</v>
      </c>
      <c r="C19" s="86"/>
      <c r="D19" s="87"/>
      <c r="E19" s="1">
        <v>80699.600000000006</v>
      </c>
      <c r="F19" s="3">
        <v>5571.3</v>
      </c>
      <c r="G19" s="1">
        <f t="shared" si="0"/>
        <v>86270.900000000009</v>
      </c>
      <c r="H19" s="1">
        <v>86112.9</v>
      </c>
      <c r="I19" s="1">
        <v>86112.9</v>
      </c>
      <c r="J19" s="1">
        <f>I19-E19</f>
        <v>5413.2999999999884</v>
      </c>
      <c r="K19" s="26"/>
    </row>
    <row r="20" spans="2:11" s="25" customFormat="1" ht="24.95" customHeight="1" x14ac:dyDescent="0.25">
      <c r="B20" s="112" t="s">
        <v>18</v>
      </c>
      <c r="C20" s="86"/>
      <c r="D20" s="87"/>
      <c r="E20" s="1">
        <v>0</v>
      </c>
      <c r="F20" s="3">
        <v>0</v>
      </c>
      <c r="G20" s="1">
        <f t="shared" si="0"/>
        <v>0</v>
      </c>
      <c r="H20" s="1">
        <v>0</v>
      </c>
      <c r="I20" s="1">
        <v>0</v>
      </c>
      <c r="J20" s="1">
        <f t="shared" si="1"/>
        <v>0</v>
      </c>
    </row>
    <row r="21" spans="2:11" s="25" customFormat="1" ht="24.95" customHeight="1" x14ac:dyDescent="0.25">
      <c r="B21" s="27"/>
      <c r="C21" s="28"/>
      <c r="D21" s="29"/>
      <c r="E21" s="30"/>
      <c r="F21" s="30"/>
      <c r="G21" s="30"/>
      <c r="H21" s="30"/>
      <c r="I21" s="30"/>
      <c r="J21" s="31"/>
      <c r="K21" s="26"/>
    </row>
    <row r="22" spans="2:11" s="37" customFormat="1" ht="30" customHeight="1" x14ac:dyDescent="0.25">
      <c r="B22" s="32"/>
      <c r="C22" s="33"/>
      <c r="D22" s="34" t="s">
        <v>19</v>
      </c>
      <c r="E22" s="35">
        <f>E11+E12+E13+E14+E15+E16+E17+E18+E19+E20</f>
        <v>119150.8</v>
      </c>
      <c r="F22" s="35">
        <f>F11+F12+F13+F14+F15+F17+F18+F19+F16+F20</f>
        <v>5571.3</v>
      </c>
      <c r="G22" s="35">
        <f>E22+F22</f>
        <v>124722.1</v>
      </c>
      <c r="H22" s="35">
        <f>H11+H12+H13+H14+H15+H16+H17+H18+H19+H20</f>
        <v>116266.59999999999</v>
      </c>
      <c r="I22" s="36">
        <f>I11+I12+I13+I14+I15+I16+I17+I18+I19+I20</f>
        <v>116266.59999999999</v>
      </c>
      <c r="J22" s="94">
        <f>I22-E22</f>
        <v>-2884.2000000000116</v>
      </c>
    </row>
    <row r="23" spans="2:11" s="37" customFormat="1" ht="30" customHeight="1" x14ac:dyDescent="0.25">
      <c r="E23" s="38"/>
      <c r="F23" s="38"/>
      <c r="G23" s="38"/>
      <c r="H23" s="96" t="s">
        <v>23</v>
      </c>
      <c r="I23" s="97"/>
      <c r="J23" s="95"/>
      <c r="K23" s="39"/>
    </row>
    <row r="24" spans="2:11" s="37" customFormat="1" ht="15.75" customHeight="1" x14ac:dyDescent="0.25">
      <c r="E24" s="40"/>
      <c r="F24" s="40"/>
      <c r="G24" s="41"/>
      <c r="H24" s="40"/>
      <c r="I24" s="40"/>
    </row>
    <row r="25" spans="2:11" s="15" customFormat="1" ht="20.100000000000001" customHeight="1" x14ac:dyDescent="0.25">
      <c r="B25" s="98" t="s">
        <v>20</v>
      </c>
      <c r="C25" s="99"/>
      <c r="D25" s="100"/>
      <c r="E25" s="107" t="s">
        <v>2</v>
      </c>
      <c r="F25" s="108"/>
      <c r="G25" s="108"/>
      <c r="H25" s="108"/>
      <c r="I25" s="109"/>
      <c r="J25" s="110" t="s">
        <v>3</v>
      </c>
    </row>
    <row r="26" spans="2:11" s="15" customFormat="1" ht="38.25" customHeight="1" x14ac:dyDescent="0.25">
      <c r="B26" s="101"/>
      <c r="C26" s="102"/>
      <c r="D26" s="103"/>
      <c r="E26" s="16" t="s">
        <v>4</v>
      </c>
      <c r="F26" s="17" t="s">
        <v>21</v>
      </c>
      <c r="G26" s="16" t="s">
        <v>6</v>
      </c>
      <c r="H26" s="16" t="s">
        <v>7</v>
      </c>
      <c r="I26" s="16" t="s">
        <v>8</v>
      </c>
      <c r="J26" s="111"/>
      <c r="K26" s="42"/>
    </row>
    <row r="27" spans="2:11" s="15" customFormat="1" ht="20.100000000000001" customHeight="1" x14ac:dyDescent="0.25">
      <c r="B27" s="104"/>
      <c r="C27" s="105"/>
      <c r="D27" s="106"/>
      <c r="E27" s="16" t="s">
        <v>9</v>
      </c>
      <c r="F27" s="16" t="s">
        <v>10</v>
      </c>
      <c r="G27" s="16" t="s">
        <v>11</v>
      </c>
      <c r="H27" s="16" t="s">
        <v>12</v>
      </c>
      <c r="I27" s="16" t="s">
        <v>13</v>
      </c>
      <c r="J27" s="16" t="s">
        <v>22</v>
      </c>
    </row>
    <row r="28" spans="2:11" s="23" customFormat="1" ht="24.95" customHeight="1" x14ac:dyDescent="0.2">
      <c r="B28" s="18"/>
      <c r="C28" s="19"/>
      <c r="D28" s="20"/>
      <c r="E28" s="43"/>
      <c r="F28" s="43"/>
      <c r="G28" s="43"/>
      <c r="H28" s="43"/>
      <c r="I28" s="43"/>
      <c r="J28" s="44"/>
    </row>
    <row r="29" spans="2:11" s="24" customFormat="1" ht="24.95" customHeight="1" x14ac:dyDescent="0.25">
      <c r="B29" s="91" t="s">
        <v>28</v>
      </c>
      <c r="C29" s="92"/>
      <c r="D29" s="93"/>
      <c r="E29" s="45">
        <f>E30+E32+E33+E34+E35+E36+E37</f>
        <v>0</v>
      </c>
      <c r="F29" s="45">
        <f>F30+F32+F33+F34+F35+F36+F37</f>
        <v>0</v>
      </c>
      <c r="G29" s="45">
        <f>E29+F29</f>
        <v>0</v>
      </c>
      <c r="H29" s="45">
        <f t="shared" ref="H29:I29" si="2">H30+H32+H33+H34+H35+H36+H37</f>
        <v>0</v>
      </c>
      <c r="I29" s="45">
        <f t="shared" si="2"/>
        <v>0</v>
      </c>
      <c r="J29" s="46">
        <f>I29-E29</f>
        <v>0</v>
      </c>
      <c r="K29" s="47"/>
    </row>
    <row r="30" spans="2:11" s="24" customFormat="1" ht="24.95" customHeight="1" x14ac:dyDescent="0.25">
      <c r="B30" s="48"/>
      <c r="C30" s="86" t="s">
        <v>14</v>
      </c>
      <c r="D30" s="87"/>
      <c r="E30" s="7"/>
      <c r="F30" s="7"/>
      <c r="G30" s="2">
        <f t="shared" ref="G30" si="3">E30+F30</f>
        <v>0</v>
      </c>
      <c r="H30" s="2"/>
      <c r="I30" s="2"/>
      <c r="J30" s="2">
        <f t="shared" ref="J30:J37" si="4">I30-E30</f>
        <v>0</v>
      </c>
    </row>
    <row r="31" spans="2:11" s="24" customFormat="1" ht="24.95" customHeight="1" x14ac:dyDescent="0.25">
      <c r="B31" s="48"/>
      <c r="C31" s="86" t="s">
        <v>15</v>
      </c>
      <c r="D31" s="87"/>
      <c r="E31" s="4"/>
      <c r="F31" s="4"/>
      <c r="G31" s="1">
        <f t="shared" ref="G31:G37" si="5">E31+F31</f>
        <v>0</v>
      </c>
      <c r="H31" s="4"/>
      <c r="I31" s="4"/>
      <c r="J31" s="1">
        <f t="shared" si="4"/>
        <v>0</v>
      </c>
    </row>
    <row r="32" spans="2:11" s="24" customFormat="1" ht="24.95" customHeight="1" x14ac:dyDescent="0.25">
      <c r="B32" s="48"/>
      <c r="C32" s="86" t="s">
        <v>16</v>
      </c>
      <c r="D32" s="87"/>
      <c r="E32" s="7"/>
      <c r="F32" s="7"/>
      <c r="G32" s="2">
        <f t="shared" si="5"/>
        <v>0</v>
      </c>
      <c r="H32" s="2"/>
      <c r="I32" s="2"/>
      <c r="J32" s="2">
        <f t="shared" si="4"/>
        <v>0</v>
      </c>
    </row>
    <row r="33" spans="2:11" s="24" customFormat="1" ht="24.95" customHeight="1" x14ac:dyDescent="0.25">
      <c r="B33" s="48"/>
      <c r="C33" s="86" t="s">
        <v>17</v>
      </c>
      <c r="D33" s="87"/>
      <c r="E33" s="4">
        <f>+E14</f>
        <v>0</v>
      </c>
      <c r="F33" s="4">
        <f>+F14</f>
        <v>0</v>
      </c>
      <c r="G33" s="1">
        <f t="shared" si="5"/>
        <v>0</v>
      </c>
      <c r="H33" s="4">
        <f>+H14</f>
        <v>0</v>
      </c>
      <c r="I33" s="4">
        <f>+I14</f>
        <v>0</v>
      </c>
      <c r="J33" s="1">
        <f t="shared" si="4"/>
        <v>0</v>
      </c>
    </row>
    <row r="34" spans="2:11" s="24" customFormat="1" ht="24.95" customHeight="1" x14ac:dyDescent="0.25">
      <c r="B34" s="48"/>
      <c r="C34" s="86" t="s">
        <v>30</v>
      </c>
      <c r="D34" s="87"/>
      <c r="E34" s="7"/>
      <c r="F34" s="7"/>
      <c r="G34" s="2">
        <f t="shared" si="5"/>
        <v>0</v>
      </c>
      <c r="H34" s="2"/>
      <c r="I34" s="2"/>
      <c r="J34" s="2">
        <f t="shared" si="4"/>
        <v>0</v>
      </c>
    </row>
    <row r="35" spans="2:11" s="24" customFormat="1" ht="24.95" customHeight="1" x14ac:dyDescent="0.25">
      <c r="B35" s="48"/>
      <c r="C35" s="86" t="s">
        <v>32</v>
      </c>
      <c r="D35" s="87"/>
      <c r="E35" s="7"/>
      <c r="F35" s="7"/>
      <c r="G35" s="2">
        <f t="shared" si="5"/>
        <v>0</v>
      </c>
      <c r="H35" s="2"/>
      <c r="I35" s="2"/>
      <c r="J35" s="2">
        <f t="shared" si="4"/>
        <v>0</v>
      </c>
    </row>
    <row r="36" spans="2:11" s="24" customFormat="1" ht="35.1" customHeight="1" x14ac:dyDescent="0.25">
      <c r="B36" s="48"/>
      <c r="C36" s="86" t="s">
        <v>29</v>
      </c>
      <c r="D36" s="87"/>
      <c r="E36" s="8"/>
      <c r="F36" s="8"/>
      <c r="G36" s="2">
        <f t="shared" si="5"/>
        <v>0</v>
      </c>
      <c r="H36" s="2"/>
      <c r="I36" s="2"/>
      <c r="J36" s="2">
        <f t="shared" si="4"/>
        <v>0</v>
      </c>
    </row>
    <row r="37" spans="2:11" s="24" customFormat="1" ht="35.1" customHeight="1" x14ac:dyDescent="0.25">
      <c r="B37" s="48"/>
      <c r="C37" s="86" t="s">
        <v>27</v>
      </c>
      <c r="D37" s="87"/>
      <c r="E37" s="8"/>
      <c r="F37" s="8"/>
      <c r="G37" s="2">
        <f t="shared" si="5"/>
        <v>0</v>
      </c>
      <c r="H37" s="2"/>
      <c r="I37" s="2"/>
      <c r="J37" s="2">
        <f t="shared" si="4"/>
        <v>0</v>
      </c>
    </row>
    <row r="38" spans="2:11" s="24" customFormat="1" ht="24.95" customHeight="1" x14ac:dyDescent="0.25">
      <c r="B38" s="48"/>
      <c r="C38" s="49"/>
      <c r="D38" s="50"/>
      <c r="E38" s="4"/>
      <c r="F38" s="4"/>
      <c r="G38" s="4"/>
      <c r="H38" s="4"/>
      <c r="I38" s="4"/>
      <c r="J38" s="4"/>
    </row>
    <row r="39" spans="2:11" s="24" customFormat="1" ht="63.75" customHeight="1" x14ac:dyDescent="0.25">
      <c r="B39" s="88" t="s">
        <v>35</v>
      </c>
      <c r="C39" s="89"/>
      <c r="D39" s="90"/>
      <c r="E39" s="51">
        <f t="shared" ref="E39:I39" si="6">+E40+E41+E42+E43</f>
        <v>119150.8</v>
      </c>
      <c r="F39" s="51">
        <f>+F40+F41+F42+F43</f>
        <v>5571.3</v>
      </c>
      <c r="G39" s="45">
        <f>E39+F39</f>
        <v>124722.1</v>
      </c>
      <c r="H39" s="51">
        <f t="shared" si="6"/>
        <v>116266.59999999999</v>
      </c>
      <c r="I39" s="51">
        <f t="shared" si="6"/>
        <v>116266.59999999999</v>
      </c>
      <c r="J39" s="52">
        <f>I39-E39</f>
        <v>-2884.2000000000116</v>
      </c>
      <c r="K39" s="47"/>
    </row>
    <row r="40" spans="2:11" s="24" customFormat="1" ht="24.95" customHeight="1" x14ac:dyDescent="0.25">
      <c r="B40" s="53"/>
      <c r="C40" s="86" t="s">
        <v>15</v>
      </c>
      <c r="D40" s="87"/>
      <c r="E40" s="4">
        <f>E12</f>
        <v>0</v>
      </c>
      <c r="F40" s="4">
        <f>F12</f>
        <v>0</v>
      </c>
      <c r="G40" s="1">
        <f t="shared" ref="G40:G43" si="7">E40+F40</f>
        <v>0</v>
      </c>
      <c r="H40" s="4">
        <f>H12</f>
        <v>0</v>
      </c>
      <c r="I40" s="4">
        <f>I12</f>
        <v>0</v>
      </c>
      <c r="J40" s="1">
        <f t="shared" ref="J40:J43" si="8">I40-E40</f>
        <v>0</v>
      </c>
    </row>
    <row r="41" spans="2:11" s="24" customFormat="1" ht="24.95" customHeight="1" x14ac:dyDescent="0.25">
      <c r="B41" s="53"/>
      <c r="C41" s="86" t="s">
        <v>30</v>
      </c>
      <c r="D41" s="87"/>
      <c r="E41" s="6">
        <f>+E15</f>
        <v>0</v>
      </c>
      <c r="F41" s="6">
        <f>+F15</f>
        <v>0</v>
      </c>
      <c r="G41" s="1">
        <f t="shared" si="7"/>
        <v>0</v>
      </c>
      <c r="H41" s="6">
        <f>+H15</f>
        <v>206.2</v>
      </c>
      <c r="I41" s="6">
        <f>+I15</f>
        <v>206.2</v>
      </c>
      <c r="J41" s="1">
        <f t="shared" si="8"/>
        <v>206.2</v>
      </c>
    </row>
    <row r="42" spans="2:11" s="24" customFormat="1" ht="24.95" customHeight="1" x14ac:dyDescent="0.25">
      <c r="B42" s="48"/>
      <c r="C42" s="86" t="s">
        <v>33</v>
      </c>
      <c r="D42" s="87"/>
      <c r="E42" s="6">
        <f>E16+E17</f>
        <v>38451.199999999997</v>
      </c>
      <c r="F42" s="6">
        <f>F16+F17</f>
        <v>0</v>
      </c>
      <c r="G42" s="1">
        <f t="shared" si="7"/>
        <v>38451.199999999997</v>
      </c>
      <c r="H42" s="6">
        <f>H16+H17</f>
        <v>29947.5</v>
      </c>
      <c r="I42" s="6">
        <f>I16+I17</f>
        <v>29947.5</v>
      </c>
      <c r="J42" s="1">
        <f t="shared" si="8"/>
        <v>-8503.6999999999971</v>
      </c>
    </row>
    <row r="43" spans="2:11" s="24" customFormat="1" ht="35.1" customHeight="1" x14ac:dyDescent="0.25">
      <c r="B43" s="48"/>
      <c r="C43" s="86" t="s">
        <v>27</v>
      </c>
      <c r="D43" s="87"/>
      <c r="E43" s="3">
        <f>+E19</f>
        <v>80699.600000000006</v>
      </c>
      <c r="F43" s="3">
        <f>+F19</f>
        <v>5571.3</v>
      </c>
      <c r="G43" s="1">
        <f t="shared" si="7"/>
        <v>86270.900000000009</v>
      </c>
      <c r="H43" s="3">
        <f>+H19</f>
        <v>86112.9</v>
      </c>
      <c r="I43" s="3">
        <f>+I19</f>
        <v>86112.9</v>
      </c>
      <c r="J43" s="1">
        <f t="shared" si="8"/>
        <v>5413.2999999999884</v>
      </c>
    </row>
    <row r="44" spans="2:11" s="24" customFormat="1" ht="24.95" customHeight="1" x14ac:dyDescent="0.25">
      <c r="B44" s="54"/>
      <c r="C44" s="55"/>
      <c r="D44" s="56"/>
      <c r="E44" s="57"/>
      <c r="F44" s="57"/>
      <c r="G44" s="57"/>
      <c r="H44" s="57"/>
      <c r="I44" s="58"/>
      <c r="J44" s="57"/>
    </row>
    <row r="45" spans="2:11" s="24" customFormat="1" ht="24.95" customHeight="1" x14ac:dyDescent="0.25">
      <c r="B45" s="53" t="s">
        <v>34</v>
      </c>
      <c r="C45" s="59"/>
      <c r="D45" s="50"/>
      <c r="E45" s="60">
        <f>E46</f>
        <v>0</v>
      </c>
      <c r="F45" s="57">
        <f>+F46</f>
        <v>0</v>
      </c>
      <c r="G45" s="45">
        <f>E45+F45</f>
        <v>0</v>
      </c>
      <c r="H45" s="57">
        <f>+H46</f>
        <v>0</v>
      </c>
      <c r="I45" s="58">
        <f>+I46</f>
        <v>0</v>
      </c>
      <c r="J45" s="61">
        <f>I45-E45</f>
        <v>0</v>
      </c>
      <c r="K45" s="47"/>
    </row>
    <row r="46" spans="2:11" s="24" customFormat="1" ht="24.95" customHeight="1" x14ac:dyDescent="0.25">
      <c r="B46" s="48"/>
      <c r="C46" s="86" t="s">
        <v>18</v>
      </c>
      <c r="D46" s="87"/>
      <c r="E46" s="5">
        <f>+E20</f>
        <v>0</v>
      </c>
      <c r="F46" s="5">
        <f>+F20</f>
        <v>0</v>
      </c>
      <c r="G46" s="1">
        <f t="shared" ref="G46" si="9">E46+F46</f>
        <v>0</v>
      </c>
      <c r="H46" s="5">
        <f>+H20</f>
        <v>0</v>
      </c>
      <c r="I46" s="5">
        <f>+I20</f>
        <v>0</v>
      </c>
      <c r="J46" s="1">
        <f t="shared" ref="J46" si="10">I46-E46</f>
        <v>0</v>
      </c>
    </row>
    <row r="47" spans="2:11" s="23" customFormat="1" ht="24.95" customHeight="1" x14ac:dyDescent="0.2">
      <c r="B47" s="62"/>
      <c r="C47" s="63"/>
      <c r="D47" s="64"/>
      <c r="E47" s="65"/>
      <c r="F47" s="65"/>
      <c r="G47" s="65"/>
      <c r="H47" s="65"/>
      <c r="I47" s="65"/>
      <c r="J47" s="66"/>
    </row>
    <row r="48" spans="2:11" s="37" customFormat="1" ht="30" customHeight="1" x14ac:dyDescent="0.25">
      <c r="B48" s="32"/>
      <c r="C48" s="33"/>
      <c r="D48" s="34" t="s">
        <v>19</v>
      </c>
      <c r="E48" s="35">
        <f>+E29+E39+E45</f>
        <v>119150.8</v>
      </c>
      <c r="F48" s="35">
        <f>+F29+F39+F45</f>
        <v>5571.3</v>
      </c>
      <c r="G48" s="35">
        <f>E48+F48</f>
        <v>124722.1</v>
      </c>
      <c r="H48" s="35">
        <f>H29+H39+H45</f>
        <v>116266.59999999999</v>
      </c>
      <c r="I48" s="35">
        <f>I29+I39+I45</f>
        <v>116266.59999999999</v>
      </c>
      <c r="J48" s="80">
        <f>I48-E48</f>
        <v>-2884.2000000000116</v>
      </c>
    </row>
    <row r="49" spans="2:11" s="37" customFormat="1" ht="30" customHeight="1" x14ac:dyDescent="0.25">
      <c r="B49" s="67"/>
      <c r="C49" s="67"/>
      <c r="D49" s="67"/>
      <c r="E49" s="68"/>
      <c r="F49" s="68"/>
      <c r="G49" s="68"/>
      <c r="H49" s="82" t="s">
        <v>23</v>
      </c>
      <c r="I49" s="83"/>
      <c r="J49" s="81"/>
      <c r="K49" s="39"/>
    </row>
    <row r="50" spans="2:11" s="69" customFormat="1" ht="8.4499999999999993" customHeight="1" x14ac:dyDescent="0.2">
      <c r="B50" s="84"/>
      <c r="C50" s="84"/>
      <c r="D50" s="84"/>
      <c r="E50" s="84"/>
      <c r="F50" s="84"/>
      <c r="G50" s="84"/>
      <c r="H50" s="84"/>
      <c r="I50" s="84"/>
      <c r="J50" s="84"/>
    </row>
    <row r="51" spans="2:11" s="69" customFormat="1" ht="12" x14ac:dyDescent="0.2">
      <c r="B51" s="70" t="s">
        <v>24</v>
      </c>
      <c r="C51" s="71"/>
      <c r="D51" s="71"/>
      <c r="E51" s="71"/>
      <c r="F51" s="71"/>
      <c r="G51" s="71"/>
      <c r="H51" s="71"/>
      <c r="I51" s="71"/>
      <c r="J51" s="71"/>
    </row>
    <row r="53" spans="2:11" x14ac:dyDescent="0.2">
      <c r="B53" s="85"/>
      <c r="C53" s="85"/>
      <c r="D53" s="72"/>
      <c r="E53" s="85"/>
      <c r="F53" s="85"/>
      <c r="G53" s="85"/>
      <c r="H53" s="85"/>
      <c r="I53" s="85"/>
      <c r="J53" s="85"/>
    </row>
    <row r="54" spans="2:11" x14ac:dyDescent="0.2">
      <c r="B54" s="73"/>
      <c r="C54" s="73"/>
      <c r="D54" s="72"/>
      <c r="E54" s="73"/>
      <c r="F54" s="73"/>
      <c r="G54" s="73"/>
      <c r="H54" s="73"/>
      <c r="I54" s="73"/>
      <c r="J54" s="73"/>
    </row>
    <row r="55" spans="2:11" x14ac:dyDescent="0.2">
      <c r="B55" s="74"/>
      <c r="C55" s="75"/>
      <c r="D55" s="76"/>
      <c r="E55" s="77"/>
      <c r="F55" s="77"/>
      <c r="G55" s="77"/>
      <c r="H55" s="76"/>
      <c r="I55" s="73"/>
      <c r="J55" s="73"/>
    </row>
    <row r="56" spans="2:11" x14ac:dyDescent="0.2">
      <c r="B56" s="77"/>
      <c r="C56" s="77"/>
      <c r="D56" s="77"/>
      <c r="E56" s="77"/>
      <c r="F56" s="77"/>
      <c r="G56" s="77"/>
      <c r="H56" s="77"/>
      <c r="I56" s="77"/>
      <c r="J56" s="77"/>
    </row>
    <row r="57" spans="2:11" x14ac:dyDescent="0.2">
      <c r="B57" s="78"/>
      <c r="C57" s="78"/>
      <c r="D57" s="78"/>
      <c r="E57" s="79"/>
      <c r="F57" s="79"/>
      <c r="G57" s="79"/>
      <c r="H57" s="77"/>
      <c r="I57" s="77"/>
      <c r="J57" s="77"/>
    </row>
  </sheetData>
  <sheetProtection sheet="1" objects="1" scenarios="1"/>
  <mergeCells count="49">
    <mergeCell ref="B2:J2"/>
    <mergeCell ref="B3:J3"/>
    <mergeCell ref="B4:J4"/>
    <mergeCell ref="B5:J5"/>
    <mergeCell ref="B7:D9"/>
    <mergeCell ref="E7:I7"/>
    <mergeCell ref="J7:J8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J22:J23"/>
    <mergeCell ref="H23:I23"/>
    <mergeCell ref="B25:D27"/>
    <mergeCell ref="E25:I25"/>
    <mergeCell ref="J25:J26"/>
    <mergeCell ref="B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9:D39"/>
    <mergeCell ref="C40:D40"/>
    <mergeCell ref="C41:D41"/>
    <mergeCell ref="C42:D42"/>
    <mergeCell ref="C43:D43"/>
    <mergeCell ref="C46:D46"/>
    <mergeCell ref="J48:J49"/>
    <mergeCell ref="H49:I49"/>
    <mergeCell ref="B50:J50"/>
    <mergeCell ref="B53:C53"/>
    <mergeCell ref="E53:G53"/>
    <mergeCell ref="H53:J53"/>
    <mergeCell ref="E55:G56"/>
    <mergeCell ref="B56:D56"/>
    <mergeCell ref="H56:J56"/>
    <mergeCell ref="B57:D57"/>
    <mergeCell ref="E57:G57"/>
    <mergeCell ref="H57:J57"/>
  </mergeCells>
  <pageMargins left="0.31496062992125984" right="0.31496062992125984" top="0.35433070866141736" bottom="0.35433070866141736" header="0.31496062992125984" footer="0.31496062992125984"/>
  <pageSetup scale="57" orientation="portrait" r:id="rId1"/>
  <ignoredErrors>
    <ignoredError sqref="F22 G29:I30 G46 G44:I45 G42 G41 G43 G34:I39 G33 G32:I32 G31 G40" formula="1"/>
    <ignoredError sqref="H9:I9 H27:I27 E27:F27 E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DICIEMBRE2022</vt:lpstr>
      <vt:lpstr>DICIEMBRE2022!Área_de_impresión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2023-01-20T00:01:20Z</cp:lastPrinted>
  <dcterms:created xsi:type="dcterms:W3CDTF">2014-09-04T16:46:21Z</dcterms:created>
  <dcterms:modified xsi:type="dcterms:W3CDTF">2023-01-20T00:01:21Z</dcterms:modified>
</cp:coreProperties>
</file>